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김상우\Desktop\"/>
    </mc:Choice>
  </mc:AlternateContent>
  <bookViews>
    <workbookView xWindow="0" yWindow="0" windowWidth="24216" windowHeight="9792"/>
  </bookViews>
  <sheets>
    <sheet name="배정내역" sheetId="2" r:id="rId1"/>
  </sheets>
  <definedNames>
    <definedName name="_xlnm._FilterDatabase" localSheetId="0" hidden="1">배정내역!$B$3:$J$29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9" i="2" l="1"/>
  <c r="G29" i="2"/>
  <c r="F29" i="2"/>
  <c r="H27" i="2"/>
  <c r="G27" i="2"/>
  <c r="F27" i="2"/>
  <c r="H25" i="2"/>
  <c r="G25" i="2"/>
  <c r="F25" i="2"/>
  <c r="H23" i="2"/>
  <c r="G23" i="2"/>
  <c r="F23" i="2"/>
  <c r="H21" i="2"/>
  <c r="G21" i="2"/>
  <c r="F21" i="2"/>
  <c r="H19" i="2"/>
  <c r="G19" i="2"/>
  <c r="F19" i="2"/>
  <c r="H17" i="2"/>
  <c r="G17" i="2"/>
  <c r="F17" i="2"/>
  <c r="H15" i="2"/>
  <c r="G15" i="2"/>
  <c r="F15" i="2"/>
  <c r="H13" i="2"/>
  <c r="G13" i="2"/>
  <c r="F13" i="2"/>
  <c r="H11" i="2"/>
  <c r="G11" i="2"/>
  <c r="F11" i="2"/>
  <c r="G9" i="2"/>
  <c r="H9" i="2"/>
  <c r="F9" i="2"/>
  <c r="H6" i="2" l="1"/>
  <c r="G6" i="2"/>
  <c r="F6" i="2"/>
  <c r="E12" i="2"/>
  <c r="E10" i="2"/>
  <c r="E13" i="2" l="1"/>
  <c r="E11" i="2"/>
  <c r="E28" i="2" l="1"/>
  <c r="E26" i="2"/>
  <c r="E24" i="2"/>
  <c r="E22" i="2"/>
  <c r="E20" i="2"/>
  <c r="E18" i="2"/>
  <c r="E16" i="2"/>
  <c r="H7" i="2"/>
  <c r="H5" i="2" s="1"/>
  <c r="G7" i="2"/>
  <c r="G5" i="2" s="1"/>
  <c r="F7" i="2"/>
  <c r="F5" i="2" s="1"/>
  <c r="E14" i="2"/>
  <c r="E6" i="2" s="1"/>
  <c r="E8" i="2"/>
  <c r="E23" i="2" l="1"/>
  <c r="E25" i="2"/>
  <c r="E29" i="2"/>
  <c r="E17" i="2"/>
  <c r="E27" i="2"/>
  <c r="E15" i="2"/>
  <c r="E21" i="2"/>
  <c r="E9" i="2"/>
  <c r="E19" i="2"/>
  <c r="E7" i="2" l="1"/>
  <c r="E5" i="2" s="1"/>
</calcChain>
</file>

<file path=xl/sharedStrings.xml><?xml version="1.0" encoding="utf-8"?>
<sst xmlns="http://schemas.openxmlformats.org/spreadsheetml/2006/main" count="62" uniqueCount="47">
  <si>
    <t>대상</t>
    <phoneticPr fontId="2" type="noConversion"/>
  </si>
  <si>
    <t>구분</t>
    <phoneticPr fontId="2" type="noConversion"/>
  </si>
  <si>
    <t>계</t>
    <phoneticPr fontId="2" type="noConversion"/>
  </si>
  <si>
    <t>주택형</t>
    <phoneticPr fontId="2" type="noConversion"/>
  </si>
  <si>
    <t>담당기관</t>
    <phoneticPr fontId="2" type="noConversion"/>
  </si>
  <si>
    <t>59A</t>
    <phoneticPr fontId="2" type="noConversion"/>
  </si>
  <si>
    <t>59B</t>
    <phoneticPr fontId="2" type="noConversion"/>
  </si>
  <si>
    <t>당첨예정자</t>
    <phoneticPr fontId="2" type="noConversion"/>
  </si>
  <si>
    <t>예비대상자</t>
    <phoneticPr fontId="2" type="noConversion"/>
  </si>
  <si>
    <t>국가유공자</t>
    <phoneticPr fontId="2" type="noConversion"/>
  </si>
  <si>
    <t>장애인</t>
    <phoneticPr fontId="2" type="noConversion"/>
  </si>
  <si>
    <t>당첨예정자</t>
    <phoneticPr fontId="2" type="noConversion"/>
  </si>
  <si>
    <t>예비대상자</t>
    <phoneticPr fontId="2" type="noConversion"/>
  </si>
  <si>
    <t>북한이탈주민</t>
    <phoneticPr fontId="2" type="noConversion"/>
  </si>
  <si>
    <t>당첨예정자</t>
    <phoneticPr fontId="2" type="noConversion"/>
  </si>
  <si>
    <t>군인</t>
    <phoneticPr fontId="2" type="noConversion"/>
  </si>
  <si>
    <t>장기복무 제대군인</t>
    <phoneticPr fontId="2" type="noConversion"/>
  </si>
  <si>
    <t>당첨예정자</t>
    <phoneticPr fontId="2" type="noConversion"/>
  </si>
  <si>
    <t>예비대상자</t>
    <phoneticPr fontId="2" type="noConversion"/>
  </si>
  <si>
    <t>10년이상 복무군인</t>
    <phoneticPr fontId="2" type="noConversion"/>
  </si>
  <si>
    <t>우수선수</t>
    <phoneticPr fontId="2" type="noConversion"/>
  </si>
  <si>
    <t>중소기업근로자</t>
    <phoneticPr fontId="2" type="noConversion"/>
  </si>
  <si>
    <t>예비대상자</t>
    <phoneticPr fontId="2" type="noConversion"/>
  </si>
  <si>
    <t>공무원</t>
    <phoneticPr fontId="2" type="noConversion"/>
  </si>
  <si>
    <t>당첨예정자</t>
    <phoneticPr fontId="2" type="noConversion"/>
  </si>
  <si>
    <t>공무원연금공단</t>
    <phoneticPr fontId="2" type="noConversion"/>
  </si>
  <si>
    <t>□ 부산범천2지구 1블록(LH센트럴힐) 공공분양주택 기관추천 배정내역</t>
    <phoneticPr fontId="2" type="noConversion"/>
  </si>
  <si>
    <t>74A</t>
    <phoneticPr fontId="2" type="noConversion"/>
  </si>
  <si>
    <t>공급근거</t>
    <phoneticPr fontId="2" type="noConversion"/>
  </si>
  <si>
    <t>통일부(북한이탈주민정착지원사무소)</t>
    <phoneticPr fontId="2" type="noConversion"/>
  </si>
  <si>
    <t>부산광역시청(주택정책과)</t>
    <phoneticPr fontId="2" type="noConversion"/>
  </si>
  <si>
    <t>중소벤처기업부(부산지방중소벤처기업청)</t>
    <phoneticPr fontId="2" type="noConversion"/>
  </si>
  <si>
    <t>「공공주택 특별법 시행규칙」[별표6],
「주택공급에 관한 규칙」 제35조 제1항, 제26조의2</t>
    <phoneticPr fontId="2" type="noConversion"/>
  </si>
  <si>
    <t>부산광역시청(장애인복지과)</t>
    <phoneticPr fontId="2" type="noConversion"/>
  </si>
  <si>
    <t>지자체철거민</t>
    <phoneticPr fontId="2" type="noConversion"/>
  </si>
  <si>
    <t>부산</t>
    <phoneticPr fontId="2" type="noConversion"/>
  </si>
  <si>
    <t>울산</t>
    <phoneticPr fontId="2" type="noConversion"/>
  </si>
  <si>
    <t>경남</t>
    <phoneticPr fontId="2" type="noConversion"/>
  </si>
  <si>
    <t>울산광역시청(장애인복지과)</t>
    <phoneticPr fontId="2" type="noConversion"/>
  </si>
  <si>
    <t>경남도청(장애인복지과)</t>
    <phoneticPr fontId="2" type="noConversion"/>
  </si>
  <si>
    <t>국방부(국군복지단 복지사업운영과)</t>
    <phoneticPr fontId="2" type="noConversion"/>
  </si>
  <si>
    <t>국가보훈처(부산지방보훈청 복지과)-1</t>
    <phoneticPr fontId="2" type="noConversion"/>
  </si>
  <si>
    <t>국가보훈처(부산지방보훈청 복지과)-2</t>
    <phoneticPr fontId="2" type="noConversion"/>
  </si>
  <si>
    <t>「공공주택 특별법 시행규칙」[별표6],
「주택공급에 관한 규칙」제45조, 제26조의 2</t>
    <phoneticPr fontId="2" type="noConversion"/>
  </si>
  <si>
    <t>소계</t>
    <phoneticPr fontId="2" type="noConversion"/>
  </si>
  <si>
    <t>합계</t>
    <phoneticPr fontId="2" type="noConversion"/>
  </si>
  <si>
    <t>대한체육회(교육복지부)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</si>
</sst>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_-;\-* #,##0_-;_-* &quot;-&quot;_-;_-@_-"/>
  </numFmts>
  <fonts count="10"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맑은 고딕"/>
      <family val="2"/>
      <charset val="129"/>
      <scheme val="minor"/>
    </font>
    <font>
      <b/>
      <sz val="20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b/>
      <sz val="9"/>
      <color theme="1"/>
      <name val="맑은 고딕"/>
      <family val="3"/>
      <charset val="129"/>
      <scheme val="minor"/>
    </font>
    <font>
      <sz val="11"/>
      <color rgb="FFFF0000"/>
      <name val="맑은 고딕"/>
      <family val="2"/>
      <charset val="129"/>
      <scheme val="minor"/>
    </font>
    <font>
      <sz val="11"/>
      <name val="맑은 고딕"/>
      <family val="2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41" fontId="4" fillId="0" borderId="0" applyFont="0" applyFill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0" fillId="3" borderId="0" xfId="0" applyFill="1">
      <alignment vertical="center"/>
    </xf>
    <xf numFmtId="0" fontId="3" fillId="3" borderId="0" xfId="0" applyFont="1" applyFill="1">
      <alignment vertical="center"/>
    </xf>
    <xf numFmtId="0" fontId="0" fillId="3" borderId="0" xfId="0" applyFill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41" fontId="0" fillId="4" borderId="1" xfId="2" applyFont="1" applyFill="1" applyBorder="1">
      <alignment vertical="center"/>
    </xf>
    <xf numFmtId="0" fontId="5" fillId="4" borderId="1" xfId="0" applyFont="1" applyFill="1" applyBorder="1" applyAlignment="1">
      <alignment horizontal="center" vertical="center"/>
    </xf>
    <xf numFmtId="41" fontId="5" fillId="4" borderId="1" xfId="0" applyNumberFormat="1" applyFont="1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41" fontId="0" fillId="4" borderId="4" xfId="2" applyFont="1" applyFill="1" applyBorder="1">
      <alignment vertical="center"/>
    </xf>
    <xf numFmtId="0" fontId="5" fillId="3" borderId="6" xfId="0" applyFont="1" applyFill="1" applyBorder="1" applyAlignment="1">
      <alignment horizontal="center" vertical="center"/>
    </xf>
    <xf numFmtId="41" fontId="5" fillId="3" borderId="6" xfId="0" applyNumberFormat="1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41" fontId="5" fillId="5" borderId="1" xfId="0" applyNumberFormat="1" applyFont="1" applyFill="1" applyBorder="1" applyAlignment="1">
      <alignment horizontal="center" vertical="center"/>
    </xf>
    <xf numFmtId="41" fontId="8" fillId="3" borderId="1" xfId="2" applyFont="1" applyFill="1" applyBorder="1">
      <alignment vertical="center"/>
    </xf>
    <xf numFmtId="41" fontId="9" fillId="4" borderId="1" xfId="2" applyFont="1" applyFill="1" applyBorder="1">
      <alignment vertical="center"/>
    </xf>
    <xf numFmtId="0" fontId="0" fillId="6" borderId="1" xfId="0" applyFill="1" applyBorder="1" applyAlignment="1">
      <alignment horizontal="center" vertical="center"/>
    </xf>
    <xf numFmtId="41" fontId="0" fillId="6" borderId="1" xfId="2" applyFont="1" applyFill="1" applyBorder="1">
      <alignment vertical="center"/>
    </xf>
    <xf numFmtId="41" fontId="8" fillId="6" borderId="1" xfId="2" applyFont="1" applyFill="1" applyBorder="1">
      <alignment vertical="center"/>
    </xf>
    <xf numFmtId="0" fontId="0" fillId="3" borderId="1" xfId="0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0" fontId="0" fillId="6" borderId="5" xfId="0" applyFill="1" applyBorder="1" applyAlignment="1">
      <alignment horizontal="center" vertical="center"/>
    </xf>
    <xf numFmtId="0" fontId="0" fillId="6" borderId="7" xfId="0" applyFill="1" applyBorder="1" applyAlignment="1">
      <alignment horizontal="center" vertical="center"/>
    </xf>
    <xf numFmtId="0" fontId="0" fillId="6" borderId="8" xfId="0" applyFill="1" applyBorder="1" applyAlignment="1">
      <alignment horizontal="center" vertical="center"/>
    </xf>
    <xf numFmtId="0" fontId="0" fillId="6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5" fillId="5" borderId="10" xfId="0" applyFont="1" applyFill="1" applyBorder="1" applyAlignment="1">
      <alignment horizontal="center" vertical="center"/>
    </xf>
    <xf numFmtId="0" fontId="5" fillId="5" borderId="12" xfId="0" applyFon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</cellXfs>
  <cellStyles count="3">
    <cellStyle name="쉼표 [0]" xfId="2" builtinId="6"/>
    <cellStyle name="표준" xfId="0" builtinId="0"/>
    <cellStyle name="표준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9"/>
  <sheetViews>
    <sheetView tabSelected="1" zoomScaleNormal="100" workbookViewId="0">
      <selection activeCell="B1" sqref="B1"/>
    </sheetView>
  </sheetViews>
  <sheetFormatPr defaultRowHeight="17.399999999999999"/>
  <cols>
    <col min="1" max="1" width="2.5" customWidth="1"/>
    <col min="2" max="2" width="10.59765625" customWidth="1"/>
    <col min="3" max="3" width="18" bestFit="1" customWidth="1"/>
    <col min="4" max="4" width="11" bestFit="1" customWidth="1"/>
    <col min="6" max="8" width="11.19921875" customWidth="1"/>
    <col min="9" max="9" width="40.69921875" bestFit="1" customWidth="1"/>
    <col min="10" max="10" width="34.5" customWidth="1"/>
  </cols>
  <sheetData>
    <row r="1" spans="1:10" ht="30">
      <c r="A1" s="1"/>
      <c r="B1" s="2" t="s">
        <v>26</v>
      </c>
      <c r="C1" s="1"/>
      <c r="D1" s="3"/>
      <c r="E1" s="1"/>
      <c r="F1" s="1"/>
      <c r="G1" s="1"/>
      <c r="H1" s="1"/>
      <c r="I1" s="1"/>
    </row>
    <row r="2" spans="1:10">
      <c r="A2" s="1"/>
      <c r="B2" s="1"/>
      <c r="C2" s="1"/>
      <c r="D2" s="3"/>
      <c r="E2" s="1"/>
      <c r="F2" s="1"/>
      <c r="G2" s="1"/>
      <c r="H2" s="1"/>
      <c r="I2" s="1"/>
    </row>
    <row r="3" spans="1:10" ht="19.2">
      <c r="A3" s="1"/>
      <c r="B3" s="40" t="s">
        <v>0</v>
      </c>
      <c r="C3" s="40"/>
      <c r="D3" s="40" t="s">
        <v>1</v>
      </c>
      <c r="E3" s="40" t="s">
        <v>2</v>
      </c>
      <c r="F3" s="43" t="s">
        <v>3</v>
      </c>
      <c r="G3" s="43"/>
      <c r="H3" s="43"/>
      <c r="I3" s="40" t="s">
        <v>4</v>
      </c>
      <c r="J3" s="40" t="s">
        <v>28</v>
      </c>
    </row>
    <row r="4" spans="1:10" ht="19.2">
      <c r="A4" s="1"/>
      <c r="B4" s="40"/>
      <c r="C4" s="40"/>
      <c r="D4" s="40"/>
      <c r="E4" s="40"/>
      <c r="F4" s="4" t="s">
        <v>5</v>
      </c>
      <c r="G4" s="4" t="s">
        <v>6</v>
      </c>
      <c r="H4" s="4" t="s">
        <v>27</v>
      </c>
      <c r="I4" s="40"/>
      <c r="J4" s="40"/>
    </row>
    <row r="5" spans="1:10">
      <c r="A5" s="1"/>
      <c r="B5" s="34" t="s">
        <v>45</v>
      </c>
      <c r="C5" s="35"/>
      <c r="D5" s="36"/>
      <c r="E5" s="16">
        <f>SUM(E6:E7)</f>
        <v>196</v>
      </c>
      <c r="F5" s="16">
        <f t="shared" ref="F5:H5" si="0">SUM(F6:F7)</f>
        <v>80</v>
      </c>
      <c r="G5" s="16">
        <f t="shared" si="0"/>
        <v>60</v>
      </c>
      <c r="H5" s="16">
        <f t="shared" si="0"/>
        <v>56</v>
      </c>
      <c r="I5" s="15"/>
      <c r="J5" s="15"/>
    </row>
    <row r="6" spans="1:10">
      <c r="A6" s="1"/>
      <c r="B6" s="23" t="s">
        <v>44</v>
      </c>
      <c r="C6" s="23"/>
      <c r="D6" s="9" t="s">
        <v>7</v>
      </c>
      <c r="E6" s="10">
        <f>SUM(E8,E10,E12,E14,E16,E18,E20,E22,E24,E26,E28)</f>
        <v>49</v>
      </c>
      <c r="F6" s="10">
        <f t="shared" ref="F6:H6" si="1">SUM(F8,F10,F12,F14,F16,F18,F20,F22,F24,F26,F28)</f>
        <v>20</v>
      </c>
      <c r="G6" s="10">
        <f t="shared" si="1"/>
        <v>15</v>
      </c>
      <c r="H6" s="10">
        <f t="shared" si="1"/>
        <v>14</v>
      </c>
      <c r="I6" s="23"/>
      <c r="J6" s="23"/>
    </row>
    <row r="7" spans="1:10" ht="18" thickBot="1">
      <c r="A7" s="1"/>
      <c r="B7" s="41"/>
      <c r="C7" s="41"/>
      <c r="D7" s="13" t="s">
        <v>8</v>
      </c>
      <c r="E7" s="14">
        <f t="shared" ref="E7:H7" si="2">SUM(E9,E11,E13,E15,E17,E19,E21,E23,E25,E27,E29)</f>
        <v>147</v>
      </c>
      <c r="F7" s="14">
        <f t="shared" si="2"/>
        <v>60</v>
      </c>
      <c r="G7" s="14">
        <f t="shared" si="2"/>
        <v>45</v>
      </c>
      <c r="H7" s="14">
        <f t="shared" si="2"/>
        <v>42</v>
      </c>
      <c r="I7" s="41"/>
      <c r="J7" s="41"/>
    </row>
    <row r="8" spans="1:10">
      <c r="A8" s="1"/>
      <c r="B8" s="33" t="s">
        <v>9</v>
      </c>
      <c r="C8" s="33"/>
      <c r="D8" s="11" t="s">
        <v>7</v>
      </c>
      <c r="E8" s="12">
        <f t="shared" ref="E8:E29" si="3">SUM(F8:H8)</f>
        <v>17</v>
      </c>
      <c r="F8" s="12">
        <v>7</v>
      </c>
      <c r="G8" s="12">
        <v>5</v>
      </c>
      <c r="H8" s="12">
        <v>5</v>
      </c>
      <c r="I8" s="44" t="s">
        <v>41</v>
      </c>
      <c r="J8" s="39" t="s">
        <v>43</v>
      </c>
    </row>
    <row r="9" spans="1:10">
      <c r="A9" s="1"/>
      <c r="B9" s="24"/>
      <c r="C9" s="24"/>
      <c r="D9" s="5" t="s">
        <v>8</v>
      </c>
      <c r="E9" s="17">
        <f t="shared" si="3"/>
        <v>51</v>
      </c>
      <c r="F9" s="17">
        <f>ROUNDUP(F8*300%,0)</f>
        <v>21</v>
      </c>
      <c r="G9" s="17">
        <f t="shared" ref="G9:H9" si="4">ROUNDUP(G8*300%,0)</f>
        <v>15</v>
      </c>
      <c r="H9" s="17">
        <f t="shared" si="4"/>
        <v>15</v>
      </c>
      <c r="I9" s="25"/>
      <c r="J9" s="42"/>
    </row>
    <row r="10" spans="1:10">
      <c r="A10" s="1"/>
      <c r="B10" s="31" t="s">
        <v>10</v>
      </c>
      <c r="C10" s="31" t="s">
        <v>35</v>
      </c>
      <c r="D10" s="7" t="s">
        <v>7</v>
      </c>
      <c r="E10" s="8">
        <f t="shared" ref="E10:E13" si="5">SUM(F10:H10)</f>
        <v>7</v>
      </c>
      <c r="F10" s="8">
        <v>3</v>
      </c>
      <c r="G10" s="8">
        <v>2</v>
      </c>
      <c r="H10" s="8">
        <v>2</v>
      </c>
      <c r="I10" s="23" t="s">
        <v>33</v>
      </c>
      <c r="J10" s="37" t="s">
        <v>32</v>
      </c>
    </row>
    <row r="11" spans="1:10">
      <c r="A11" s="1"/>
      <c r="B11" s="32"/>
      <c r="C11" s="33"/>
      <c r="D11" s="6" t="s">
        <v>12</v>
      </c>
      <c r="E11" s="17">
        <f t="shared" si="5"/>
        <v>21</v>
      </c>
      <c r="F11" s="17">
        <f>ROUNDUP(F10*300%,0)</f>
        <v>9</v>
      </c>
      <c r="G11" s="17">
        <f t="shared" ref="G11" si="6">ROUNDUP(G10*300%,0)</f>
        <v>6</v>
      </c>
      <c r="H11" s="17">
        <f t="shared" ref="H11" si="7">ROUNDUP(H10*300%,0)</f>
        <v>6</v>
      </c>
      <c r="I11" s="23"/>
      <c r="J11" s="38"/>
    </row>
    <row r="12" spans="1:10">
      <c r="A12" s="1"/>
      <c r="B12" s="32"/>
      <c r="C12" s="31" t="s">
        <v>36</v>
      </c>
      <c r="D12" s="7" t="s">
        <v>7</v>
      </c>
      <c r="E12" s="8">
        <f t="shared" si="5"/>
        <v>3</v>
      </c>
      <c r="F12" s="8">
        <v>1</v>
      </c>
      <c r="G12" s="8">
        <v>1</v>
      </c>
      <c r="H12" s="8">
        <v>1</v>
      </c>
      <c r="I12" s="23" t="s">
        <v>38</v>
      </c>
      <c r="J12" s="38"/>
    </row>
    <row r="13" spans="1:10">
      <c r="A13" s="1"/>
      <c r="B13" s="32"/>
      <c r="C13" s="33"/>
      <c r="D13" s="6" t="s">
        <v>12</v>
      </c>
      <c r="E13" s="17">
        <f t="shared" si="5"/>
        <v>9</v>
      </c>
      <c r="F13" s="17">
        <f>ROUNDUP(F12*300%,0)</f>
        <v>3</v>
      </c>
      <c r="G13" s="17">
        <f t="shared" ref="G13" si="8">ROUNDUP(G12*300%,0)</f>
        <v>3</v>
      </c>
      <c r="H13" s="17">
        <f t="shared" ref="H13" si="9">ROUNDUP(H12*300%,0)</f>
        <v>3</v>
      </c>
      <c r="I13" s="23"/>
      <c r="J13" s="38"/>
    </row>
    <row r="14" spans="1:10" ht="16.5" customHeight="1">
      <c r="A14" s="1"/>
      <c r="B14" s="32"/>
      <c r="C14" s="31" t="s">
        <v>37</v>
      </c>
      <c r="D14" s="7" t="s">
        <v>11</v>
      </c>
      <c r="E14" s="8">
        <f t="shared" si="3"/>
        <v>3</v>
      </c>
      <c r="F14" s="8">
        <v>1</v>
      </c>
      <c r="G14" s="8">
        <v>1</v>
      </c>
      <c r="H14" s="8">
        <v>1</v>
      </c>
      <c r="I14" s="23" t="s">
        <v>39</v>
      </c>
      <c r="J14" s="38"/>
    </row>
    <row r="15" spans="1:10">
      <c r="A15" s="1"/>
      <c r="B15" s="33"/>
      <c r="C15" s="33"/>
      <c r="D15" s="5" t="s">
        <v>12</v>
      </c>
      <c r="E15" s="17">
        <f t="shared" si="3"/>
        <v>9</v>
      </c>
      <c r="F15" s="17">
        <f>ROUNDUP(F14*300%,0)</f>
        <v>3</v>
      </c>
      <c r="G15" s="17">
        <f t="shared" ref="G15" si="10">ROUNDUP(G14*300%,0)</f>
        <v>3</v>
      </c>
      <c r="H15" s="17">
        <f t="shared" ref="H15" si="11">ROUNDUP(H14*300%,0)</f>
        <v>3</v>
      </c>
      <c r="I15" s="23"/>
      <c r="J15" s="38"/>
    </row>
    <row r="16" spans="1:10">
      <c r="A16" s="1"/>
      <c r="B16" s="24" t="s">
        <v>13</v>
      </c>
      <c r="C16" s="24"/>
      <c r="D16" s="7" t="s">
        <v>7</v>
      </c>
      <c r="E16" s="8">
        <f t="shared" si="3"/>
        <v>3</v>
      </c>
      <c r="F16" s="8">
        <v>1</v>
      </c>
      <c r="G16" s="8">
        <v>1</v>
      </c>
      <c r="H16" s="8">
        <v>1</v>
      </c>
      <c r="I16" s="23" t="s">
        <v>29</v>
      </c>
      <c r="J16" s="38"/>
    </row>
    <row r="17" spans="1:10">
      <c r="A17" s="1"/>
      <c r="B17" s="24"/>
      <c r="C17" s="24"/>
      <c r="D17" s="5" t="s">
        <v>8</v>
      </c>
      <c r="E17" s="17">
        <f t="shared" si="3"/>
        <v>9</v>
      </c>
      <c r="F17" s="17">
        <f>ROUNDUP(F16*300%,0)</f>
        <v>3</v>
      </c>
      <c r="G17" s="17">
        <f t="shared" ref="G17" si="12">ROUNDUP(G16*300%,0)</f>
        <v>3</v>
      </c>
      <c r="H17" s="17">
        <f t="shared" ref="H17" si="13">ROUNDUP(H16*300%,0)</f>
        <v>3</v>
      </c>
      <c r="I17" s="23"/>
      <c r="J17" s="38"/>
    </row>
    <row r="18" spans="1:10">
      <c r="A18" s="1"/>
      <c r="B18" s="22" t="s">
        <v>34</v>
      </c>
      <c r="C18" s="24"/>
      <c r="D18" s="7" t="s">
        <v>14</v>
      </c>
      <c r="E18" s="8">
        <f t="shared" si="3"/>
        <v>10</v>
      </c>
      <c r="F18" s="8">
        <v>4</v>
      </c>
      <c r="G18" s="8">
        <v>3</v>
      </c>
      <c r="H18" s="8">
        <v>3</v>
      </c>
      <c r="I18" s="23" t="s">
        <v>30</v>
      </c>
      <c r="J18" s="38"/>
    </row>
    <row r="19" spans="1:10">
      <c r="A19" s="1"/>
      <c r="B19" s="24"/>
      <c r="C19" s="24"/>
      <c r="D19" s="5" t="s">
        <v>12</v>
      </c>
      <c r="E19" s="17">
        <f t="shared" si="3"/>
        <v>30</v>
      </c>
      <c r="F19" s="17">
        <f>ROUNDUP(F18*300%,0)</f>
        <v>12</v>
      </c>
      <c r="G19" s="17">
        <f t="shared" ref="G19" si="14">ROUNDUP(G18*300%,0)</f>
        <v>9</v>
      </c>
      <c r="H19" s="17">
        <f t="shared" ref="H19" si="15">ROUNDUP(H18*300%,0)</f>
        <v>9</v>
      </c>
      <c r="I19" s="23"/>
      <c r="J19" s="38"/>
    </row>
    <row r="20" spans="1:10">
      <c r="A20" s="1"/>
      <c r="B20" s="24" t="s">
        <v>15</v>
      </c>
      <c r="C20" s="22" t="s">
        <v>16</v>
      </c>
      <c r="D20" s="7" t="s">
        <v>17</v>
      </c>
      <c r="E20" s="8">
        <f t="shared" si="3"/>
        <v>1</v>
      </c>
      <c r="F20" s="8">
        <v>1</v>
      </c>
      <c r="G20" s="8">
        <v>0</v>
      </c>
      <c r="H20" s="8">
        <v>0</v>
      </c>
      <c r="I20" s="25" t="s">
        <v>42</v>
      </c>
      <c r="J20" s="38"/>
    </row>
    <row r="21" spans="1:10">
      <c r="A21" s="1"/>
      <c r="B21" s="24"/>
      <c r="C21" s="22"/>
      <c r="D21" s="5" t="s">
        <v>18</v>
      </c>
      <c r="E21" s="17">
        <f t="shared" si="3"/>
        <v>3</v>
      </c>
      <c r="F21" s="17">
        <f>ROUNDUP(F20*300%,0)</f>
        <v>3</v>
      </c>
      <c r="G21" s="17">
        <f t="shared" ref="G21" si="16">ROUNDUP(G20*300%,0)</f>
        <v>0</v>
      </c>
      <c r="H21" s="17">
        <f t="shared" ref="H21" si="17">ROUNDUP(H20*300%,0)</f>
        <v>0</v>
      </c>
      <c r="I21" s="25"/>
      <c r="J21" s="38"/>
    </row>
    <row r="22" spans="1:10">
      <c r="A22" s="1"/>
      <c r="B22" s="24"/>
      <c r="C22" s="22" t="s">
        <v>19</v>
      </c>
      <c r="D22" s="7" t="s">
        <v>11</v>
      </c>
      <c r="E22" s="8">
        <f t="shared" si="3"/>
        <v>1</v>
      </c>
      <c r="F22" s="8">
        <v>0</v>
      </c>
      <c r="G22" s="8">
        <v>1</v>
      </c>
      <c r="H22" s="8">
        <v>0</v>
      </c>
      <c r="I22" s="23" t="s">
        <v>40</v>
      </c>
      <c r="J22" s="38"/>
    </row>
    <row r="23" spans="1:10">
      <c r="A23" s="1"/>
      <c r="B23" s="24"/>
      <c r="C23" s="22"/>
      <c r="D23" s="5" t="s">
        <v>12</v>
      </c>
      <c r="E23" s="17">
        <f t="shared" si="3"/>
        <v>3</v>
      </c>
      <c r="F23" s="17">
        <f>ROUNDUP(F22*300%,0)</f>
        <v>0</v>
      </c>
      <c r="G23" s="17">
        <f t="shared" ref="G23" si="18">ROUNDUP(G22*300%,0)</f>
        <v>3</v>
      </c>
      <c r="H23" s="17">
        <f t="shared" ref="H23" si="19">ROUNDUP(H22*300%,0)</f>
        <v>0</v>
      </c>
      <c r="I23" s="23"/>
      <c r="J23" s="38"/>
    </row>
    <row r="24" spans="1:10">
      <c r="A24" s="1"/>
      <c r="B24" s="27" t="s">
        <v>20</v>
      </c>
      <c r="C24" s="28"/>
      <c r="D24" s="19" t="s">
        <v>14</v>
      </c>
      <c r="E24" s="20">
        <f t="shared" si="3"/>
        <v>1</v>
      </c>
      <c r="F24" s="20">
        <v>1</v>
      </c>
      <c r="G24" s="20">
        <v>0</v>
      </c>
      <c r="H24" s="20">
        <v>0</v>
      </c>
      <c r="I24" s="26" t="s">
        <v>46</v>
      </c>
      <c r="J24" s="38"/>
    </row>
    <row r="25" spans="1:10">
      <c r="A25" s="1"/>
      <c r="B25" s="29"/>
      <c r="C25" s="30"/>
      <c r="D25" s="19" t="s">
        <v>12</v>
      </c>
      <c r="E25" s="21">
        <f t="shared" si="3"/>
        <v>3</v>
      </c>
      <c r="F25" s="21">
        <f>ROUNDUP(F24*300%,0)</f>
        <v>3</v>
      </c>
      <c r="G25" s="21">
        <f t="shared" ref="G25" si="20">ROUNDUP(G24*300%,0)</f>
        <v>0</v>
      </c>
      <c r="H25" s="21">
        <f t="shared" ref="H25" si="21">ROUNDUP(H24*300%,0)</f>
        <v>0</v>
      </c>
      <c r="I25" s="26"/>
      <c r="J25" s="38"/>
    </row>
    <row r="26" spans="1:10">
      <c r="A26" s="1"/>
      <c r="B26" s="22" t="s">
        <v>21</v>
      </c>
      <c r="C26" s="22"/>
      <c r="D26" s="7" t="s">
        <v>11</v>
      </c>
      <c r="E26" s="8">
        <f t="shared" si="3"/>
        <v>2</v>
      </c>
      <c r="F26" s="8">
        <v>1</v>
      </c>
      <c r="G26" s="8">
        <v>0</v>
      </c>
      <c r="H26" s="8">
        <v>1</v>
      </c>
      <c r="I26" s="23" t="s">
        <v>31</v>
      </c>
      <c r="J26" s="38"/>
    </row>
    <row r="27" spans="1:10">
      <c r="A27" s="1"/>
      <c r="B27" s="22"/>
      <c r="C27" s="22"/>
      <c r="D27" s="5" t="s">
        <v>22</v>
      </c>
      <c r="E27" s="17">
        <f t="shared" si="3"/>
        <v>6</v>
      </c>
      <c r="F27" s="17">
        <f>ROUNDUP(F26*300%,0)</f>
        <v>3</v>
      </c>
      <c r="G27" s="17">
        <f t="shared" ref="G27" si="22">ROUNDUP(G26*300%,0)</f>
        <v>0</v>
      </c>
      <c r="H27" s="17">
        <f t="shared" ref="H27" si="23">ROUNDUP(H26*300%,0)</f>
        <v>3</v>
      </c>
      <c r="I27" s="23"/>
      <c r="J27" s="38"/>
    </row>
    <row r="28" spans="1:10">
      <c r="A28" s="1"/>
      <c r="B28" s="24" t="s">
        <v>23</v>
      </c>
      <c r="C28" s="24"/>
      <c r="D28" s="7" t="s">
        <v>24</v>
      </c>
      <c r="E28" s="18">
        <f t="shared" si="3"/>
        <v>1</v>
      </c>
      <c r="F28" s="18">
        <v>0</v>
      </c>
      <c r="G28" s="18">
        <v>1</v>
      </c>
      <c r="H28" s="18">
        <v>0</v>
      </c>
      <c r="I28" s="23" t="s">
        <v>25</v>
      </c>
      <c r="J28" s="38"/>
    </row>
    <row r="29" spans="1:10">
      <c r="A29" s="1"/>
      <c r="B29" s="24"/>
      <c r="C29" s="24"/>
      <c r="D29" s="5" t="s">
        <v>12</v>
      </c>
      <c r="E29" s="17">
        <f t="shared" si="3"/>
        <v>3</v>
      </c>
      <c r="F29" s="17">
        <f>ROUNDUP(F28*300%,0)</f>
        <v>0</v>
      </c>
      <c r="G29" s="17">
        <f t="shared" ref="G29" si="24">ROUNDUP(G28*300%,0)</f>
        <v>3</v>
      </c>
      <c r="H29" s="17">
        <f t="shared" ref="H29" si="25">ROUNDUP(H28*300%,0)</f>
        <v>0</v>
      </c>
      <c r="I29" s="23"/>
      <c r="J29" s="39"/>
    </row>
  </sheetData>
  <sheetProtection sort="0" autoFilter="0"/>
  <mergeCells count="36">
    <mergeCell ref="B5:D5"/>
    <mergeCell ref="J10:J29"/>
    <mergeCell ref="B28:C29"/>
    <mergeCell ref="I28:I29"/>
    <mergeCell ref="J3:J4"/>
    <mergeCell ref="J6:J7"/>
    <mergeCell ref="J8:J9"/>
    <mergeCell ref="B6:C7"/>
    <mergeCell ref="I6:I7"/>
    <mergeCell ref="B3:C4"/>
    <mergeCell ref="D3:D4"/>
    <mergeCell ref="E3:E4"/>
    <mergeCell ref="F3:H3"/>
    <mergeCell ref="I3:I4"/>
    <mergeCell ref="B8:C9"/>
    <mergeCell ref="I8:I9"/>
    <mergeCell ref="B10:B15"/>
    <mergeCell ref="C12:C13"/>
    <mergeCell ref="C10:C11"/>
    <mergeCell ref="C14:C15"/>
    <mergeCell ref="I10:I11"/>
    <mergeCell ref="I12:I13"/>
    <mergeCell ref="I14:I15"/>
    <mergeCell ref="B26:C27"/>
    <mergeCell ref="I26:I27"/>
    <mergeCell ref="B16:C17"/>
    <mergeCell ref="I16:I17"/>
    <mergeCell ref="B18:C19"/>
    <mergeCell ref="I18:I19"/>
    <mergeCell ref="B20:B23"/>
    <mergeCell ref="C20:C21"/>
    <mergeCell ref="I20:I21"/>
    <mergeCell ref="C22:C23"/>
    <mergeCell ref="I22:I23"/>
    <mergeCell ref="I24:I25"/>
    <mergeCell ref="B24:C25"/>
  </mergeCells>
  <phoneticPr fontId="2" type="noConversion"/>
  <pageMargins left="0.7" right="0.7" top="0.75" bottom="0.75" header="0.3" footer="0.3"/>
  <pageSetup paperSize="9" scale="7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배정내역</vt:lpstr>
    </vt:vector>
  </TitlesOfParts>
  <Company>LH Corp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LH</dc:creator>
  <cp:lastModifiedBy>Windows User</cp:lastModifiedBy>
  <cp:lastPrinted>2020-12-14T01:52:30Z</cp:lastPrinted>
  <dcterms:created xsi:type="dcterms:W3CDTF">2019-12-03T00:58:13Z</dcterms:created>
  <dcterms:modified xsi:type="dcterms:W3CDTF">2020-12-28T04:36:18Z</dcterms:modified>
</cp:coreProperties>
</file>